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/>
  <xr:revisionPtr revIDLastSave="0" documentId="13_ncr:1_{4621B8CC-BC9A-45AE-92FD-0F08C87D41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ил17" sheetId="1" r:id="rId1"/>
  </sheets>
  <definedNames>
    <definedName name="Вопрос_20">#REF!</definedName>
    <definedName name="Вопрос_4">#REF!</definedName>
    <definedName name="_xlnm.Print_Area" localSheetId="0">прил17!$A$1:$C$108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7" i="1" l="1"/>
  <c r="B96" i="1"/>
  <c r="C79" i="1"/>
  <c r="A78" i="1"/>
  <c r="A77" i="1"/>
  <c r="A76" i="1"/>
  <c r="A75" i="1"/>
  <c r="A74" i="1"/>
  <c r="A73" i="1"/>
  <c r="A72" i="1"/>
  <c r="A71" i="1"/>
  <c r="B68" i="1"/>
  <c r="C49" i="1"/>
  <c r="C50" i="1" s="1"/>
  <c r="B98" i="1" l="1"/>
  <c r="B99" i="1" s="1"/>
  <c r="B101" i="1" s="1"/>
  <c r="B103" i="1" s="1"/>
  <c r="C51" i="1"/>
  <c r="B10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B9" authorId="0" shapeId="0" xr:uid="{98AC2B40-38E0-4AFD-8646-F931EB83A1AA}">
      <text>
        <r>
          <rPr>
            <sz val="9"/>
            <color indexed="81"/>
            <rFont val="Tahoma"/>
            <family val="2"/>
            <charset val="204"/>
          </rPr>
          <t>Укажите, за счет каких средств планируется погашение микрозайма</t>
        </r>
      </text>
    </comment>
    <comment ref="B11" authorId="0" shapeId="0" xr:uid="{7ED1D368-10F6-48C6-B883-317806816849}">
      <text>
        <r>
          <rPr>
            <sz val="9"/>
            <color indexed="81"/>
            <rFont val="Tahoma"/>
            <family val="2"/>
            <charset val="204"/>
          </rPr>
          <t>Впишите наименование отрасли, к которой относится Ваша компания</t>
        </r>
      </text>
    </comment>
    <comment ref="B12" authorId="0" shapeId="0" xr:uid="{DE2C4946-375E-45ED-BF8E-2079391C99E5}">
      <text>
        <r>
          <rPr>
            <sz val="9"/>
            <color indexed="81"/>
            <rFont val="Tahoma"/>
            <family val="2"/>
            <charset val="204"/>
          </rPr>
          <t>Впишите причину выбора указанной Вами отрасли</t>
        </r>
      </text>
    </comment>
    <comment ref="B13" authorId="0" shapeId="0" xr:uid="{4D5CE9F8-CECF-45B0-843B-CC926C11442E}">
      <text>
        <r>
          <rPr>
            <sz val="9"/>
            <color indexed="81"/>
            <rFont val="Tahoma"/>
            <family val="2"/>
            <charset val="204"/>
          </rPr>
          <t>Впишите полное наименование Вашего продукта или услуги</t>
        </r>
      </text>
    </comment>
    <comment ref="B14" authorId="0" shapeId="0" xr:uid="{85385DBA-56B8-4A0F-A638-16EBC552F3D7}">
      <text>
        <r>
          <rPr>
            <sz val="9"/>
            <color indexed="81"/>
            <rFont val="Tahoma"/>
            <family val="2"/>
            <charset val="204"/>
          </rPr>
          <t>Впишите, кто является Вашим потенциальным клиентом?
Какой Ваш целевой рынок?</t>
        </r>
      </text>
    </comment>
    <comment ref="B15" authorId="0" shapeId="0" xr:uid="{DC9FAA11-F9B4-41E2-82CE-DE2E6FAAD1E2}">
      <text>
        <r>
          <rPr>
            <sz val="9"/>
            <color indexed="81"/>
            <rFont val="Tahoma"/>
            <family val="2"/>
            <charset val="204"/>
          </rPr>
          <t>Впишите основные характеристики Ваших товаров или услуг</t>
        </r>
      </text>
    </comment>
    <comment ref="B18" authorId="0" shapeId="0" xr:uid="{DDE26001-C3EA-4098-BF9B-54F4C28AC05A}">
      <text>
        <r>
          <rPr>
            <sz val="9"/>
            <color indexed="81"/>
            <rFont val="Tahoma"/>
            <family val="2"/>
            <charset val="204"/>
          </rPr>
          <t>Перечислите основные группы Вашей продукции (впишите по одному наименованию группы в каждой ячейке)</t>
        </r>
      </text>
    </comment>
    <comment ref="B26" authorId="0" shapeId="0" xr:uid="{6E5C7B92-8B1B-4187-BECF-4A19E73E81F9}">
      <text>
        <r>
          <rPr>
            <sz val="9"/>
            <color indexed="81"/>
            <rFont val="Tahoma"/>
            <family val="2"/>
            <charset val="204"/>
          </rPr>
          <t>Кратко опишите, как Вы планируете позиционировать свою продукцию на рынке, чтобы достичь запланированных результатов</t>
        </r>
      </text>
    </comment>
    <comment ref="B27" authorId="0" shapeId="0" xr:uid="{7846076E-4278-494D-B9D5-F4055EF693CF}">
      <text>
        <r>
          <rPr>
            <sz val="9"/>
            <color indexed="81"/>
            <rFont val="Tahoma"/>
            <family val="2"/>
            <charset val="204"/>
          </rPr>
          <t>Назовите основных конкурентов, не менее трех наименований</t>
        </r>
      </text>
    </comment>
    <comment ref="B28" authorId="0" shapeId="0" xr:uid="{24A7DB0A-1D39-45C6-8572-776079571F46}">
      <text>
        <r>
          <rPr>
            <sz val="9"/>
            <color indexed="81"/>
            <rFont val="Tahoma"/>
            <family val="2"/>
            <charset val="204"/>
          </rPr>
          <t>Опишите в нескольких словах, что Вас отличает от конкурентов</t>
        </r>
      </text>
    </comment>
    <comment ref="B29" authorId="0" shapeId="0" xr:uid="{5A1FCC2C-6B83-4A50-B281-A477264AE645}">
      <text>
        <r>
          <rPr>
            <sz val="9"/>
            <color indexed="81"/>
            <rFont val="Tahoma"/>
            <family val="2"/>
            <charset val="204"/>
          </rPr>
          <t>Впишите сумму, которая, согласно проведенным расчётам, необходима для старта Вашего бизнеса</t>
        </r>
      </text>
    </comment>
    <comment ref="B30" authorId="0" shapeId="0" xr:uid="{2C291E73-3319-4D56-BB6E-324069F00B07}">
      <text>
        <r>
          <rPr>
            <sz val="9"/>
            <color indexed="81"/>
            <rFont val="Tahoma"/>
            <family val="2"/>
            <charset val="204"/>
          </rPr>
          <t>Впишите сумму дополнительных (заёмных) денежных средств, которую Вам необходимо привлечь для старта бизнеса</t>
        </r>
      </text>
    </comment>
    <comment ref="B32" authorId="0" shapeId="0" xr:uid="{9BAA42B5-7C67-4065-8716-774CE427BD76}">
      <text>
        <r>
          <rPr>
            <sz val="9"/>
            <color indexed="81"/>
            <rFont val="Tahoma"/>
            <family val="2"/>
            <charset val="204"/>
          </rPr>
          <t>Опишите подробно, на что собираетесь потратить заёмные средства - что, где, у кого и в какие сроки собираетесь приобретать?</t>
        </r>
      </text>
    </comment>
    <comment ref="B33" authorId="0" shapeId="0" xr:uid="{01C5A718-EED9-44DC-9F61-C42D5D15D120}">
      <text>
        <r>
          <rPr>
            <sz val="9"/>
            <color indexed="81"/>
            <rFont val="Tahoma"/>
            <family val="2"/>
            <charset val="204"/>
          </rPr>
          <t>Укажите какие средства Вам необходимо вложить в бизнес для его старта, за исключением микрозайма Фонда (например, собственные, банковский кредит и т.п.)</t>
        </r>
      </text>
    </comment>
    <comment ref="B34" authorId="0" shapeId="0" xr:uid="{E87608FA-6FDD-4FE4-88BC-8E99FD17FB85}">
      <text>
        <r>
          <rPr>
            <sz val="9"/>
            <color indexed="81"/>
            <rFont val="Tahoma"/>
            <family val="2"/>
            <charset val="204"/>
          </rPr>
          <t>Укажите источники привлечения вышеназванных средств (если собственный капитал, то за счет чего образован)</t>
        </r>
      </text>
    </comment>
    <comment ref="B35" authorId="0" shapeId="0" xr:uid="{B8A1F12F-A5BA-4E30-9C1C-FC4D2227A399}">
      <text>
        <r>
          <rPr>
            <sz val="9"/>
            <color indexed="81"/>
            <rFont val="Tahoma"/>
            <family val="2"/>
            <charset val="204"/>
          </rPr>
          <t>Укажите, к какому сроку Вы планируете начать бизнес</t>
        </r>
      </text>
    </comment>
    <comment ref="B36" authorId="0" shapeId="0" xr:uid="{3196E4E3-CBDC-4FAD-BF31-34A87F440E80}">
      <text>
        <r>
          <rPr>
            <sz val="9"/>
            <color indexed="81"/>
            <rFont val="Tahoma"/>
            <family val="2"/>
            <charset val="204"/>
          </rPr>
          <t>Введите дату, к которой, согласно расчётов, Ваша компания начнёт приносить прибыль</t>
        </r>
      </text>
    </comment>
    <comment ref="B38" authorId="0" shapeId="0" xr:uid="{0729E6E4-5F9A-42B7-8AE5-CFC7F50AF263}">
      <text>
        <r>
          <rPr>
            <sz val="9"/>
            <color indexed="81"/>
            <rFont val="Tahoma"/>
            <family val="2"/>
            <charset val="204"/>
          </rPr>
          <t>Укажите, где и какую Вы планируете размещать свою рекламу</t>
        </r>
      </text>
    </comment>
    <comment ref="B39" authorId="0" shapeId="0" xr:uid="{E823D23E-84E0-49BB-B959-35E1224D990B}">
      <text>
        <r>
          <rPr>
            <sz val="9"/>
            <color indexed="81"/>
            <rFont val="Tahoma"/>
            <family val="2"/>
            <charset val="204"/>
          </rPr>
          <t>Укажите, какое общее количество сотрудников будет работать в Вашей компании</t>
        </r>
      </text>
    </comment>
  </commentList>
</comments>
</file>

<file path=xl/sharedStrings.xml><?xml version="1.0" encoding="utf-8"?>
<sst xmlns="http://schemas.openxmlformats.org/spreadsheetml/2006/main" count="99" uniqueCount="92">
  <si>
    <t>ФИНАНСОВЫЙ ПЛАН РАЗВИТИЯ ПРОЕКТА
(для СМСП, фактически осуществляющих деятельность от 3 до 12 месяцев)</t>
  </si>
  <si>
    <t>Наименование Заявителя</t>
  </si>
  <si>
    <t>заполняется вручную</t>
  </si>
  <si>
    <t>Сумма микрозайма</t>
  </si>
  <si>
    <t>рублей</t>
  </si>
  <si>
    <t>Срок микрозайма</t>
  </si>
  <si>
    <t>месяцев</t>
  </si>
  <si>
    <t>Цель микрозайма</t>
  </si>
  <si>
    <t>На что конкретно будут направлены заемные средства?</t>
  </si>
  <si>
    <t>Источники погашения займа</t>
  </si>
  <si>
    <t>Раздел "Описание проекта"</t>
  </si>
  <si>
    <t>К которой отрасли относится компания?</t>
  </si>
  <si>
    <t>Чем обусловлен выбор именно этой отрасли?</t>
  </si>
  <si>
    <t>Основной товар / услуга компании</t>
  </si>
  <si>
    <t>Кто является Вашим потенциальным клиентом?</t>
  </si>
  <si>
    <t>Основные характеристики товара / услуги</t>
  </si>
  <si>
    <t>Выделите основные группы Ваших товаров/услуг:</t>
  </si>
  <si>
    <t>Наименование группы</t>
  </si>
  <si>
    <t>Себестоимость на ед. в среднем, тыс. руб.</t>
  </si>
  <si>
    <t xml:space="preserve"> - группа 1</t>
  </si>
  <si>
    <t xml:space="preserve"> - группа 2</t>
  </si>
  <si>
    <t xml:space="preserve"> - группа 3</t>
  </si>
  <si>
    <t xml:space="preserve"> - группа 4</t>
  </si>
  <si>
    <t xml:space="preserve"> - группа 5</t>
  </si>
  <si>
    <t xml:space="preserve"> - группа 6</t>
  </si>
  <si>
    <t xml:space="preserve"> - группа 7</t>
  </si>
  <si>
    <t xml:space="preserve"> - группа 8</t>
  </si>
  <si>
    <t>Как Вы будете позиционировать свою продукцию/услугу на рынке?</t>
  </si>
  <si>
    <t>Кто является Вашими основными конкурентами? (укажите не менее трёх)</t>
  </si>
  <si>
    <t>Какое ваше основное отличие от конкурентов?</t>
  </si>
  <si>
    <t>Сколько необходимо средств для запуска бизнеса?</t>
  </si>
  <si>
    <t>Какая сумма заемного капитала необходима в настоящий момент?</t>
  </si>
  <si>
    <t>Куда будут направлены эти средства?</t>
  </si>
  <si>
    <t>Распишите подробнее направления расходования заёмных средств (что, где, у кого и в какие сроки собираетесь приобретать)</t>
  </si>
  <si>
    <t>Укажите источники образования указанных выше средств</t>
  </si>
  <si>
    <t>Когда планируется старт Вашего бизнеса (месяц, год)?</t>
  </si>
  <si>
    <t>К какому сроку ожидается, что компания начнёт приносить прибыль (месяц, год)?</t>
  </si>
  <si>
    <t>Основной способ продаж Вашей продукции</t>
  </si>
  <si>
    <t>Где Вы будете размещать рекламу?</t>
  </si>
  <si>
    <t>Какое количество персонала будет работать в компании?</t>
  </si>
  <si>
    <r>
      <t xml:space="preserve">Заполните таблицу по персоналу
</t>
    </r>
    <r>
      <rPr>
        <b/>
        <i/>
        <sz val="11"/>
        <color rgb="FFFF0000"/>
        <rFont val="Times New Roman"/>
        <family val="1"/>
        <charset val="204"/>
      </rPr>
      <t>Внимание! Данную таблицу необходимо заполнять только для выбранного варианта</t>
    </r>
  </si>
  <si>
    <t>Должность</t>
  </si>
  <si>
    <t>Кол-во, чел.</t>
  </si>
  <si>
    <t>Оклад, тыс. руб.</t>
  </si>
  <si>
    <t>ФОТ</t>
  </si>
  <si>
    <t>Социальные отчисления</t>
  </si>
  <si>
    <t>ИТОГО с отчислениями</t>
  </si>
  <si>
    <t>Подпись:_________________/____________________________/</t>
  </si>
  <si>
    <t>м.п.</t>
  </si>
  <si>
    <t>Дата: "___" _________________20___г.</t>
  </si>
  <si>
    <t>Раздел "Финансовый план"</t>
  </si>
  <si>
    <t>Инвестиции (начальные затраты до старта бизнеса)</t>
  </si>
  <si>
    <t>Наименование вложений</t>
  </si>
  <si>
    <t>Стоимость, тыс. рублей</t>
  </si>
  <si>
    <t>Закуп оборудования</t>
  </si>
  <si>
    <t>Покупка недвижимого имущества</t>
  </si>
  <si>
    <t>Ремонт</t>
  </si>
  <si>
    <t>Создание сайта (интернет-магазина )</t>
  </si>
  <si>
    <t>Покупка программного обеспечения</t>
  </si>
  <si>
    <t xml:space="preserve">Закуп сырья, материалов и товаров для перепродажи </t>
  </si>
  <si>
    <t>Прочее (расшифровать)</t>
  </si>
  <si>
    <t>ИТОГО инвестиции</t>
  </si>
  <si>
    <t>Ожидаемая среднемесячная выручка (по группам товаров/услуг):</t>
  </si>
  <si>
    <t>Статья</t>
  </si>
  <si>
    <t>Среднемесячный плановый объём продаж в 1-ый год реализации проекта (Выручка)</t>
  </si>
  <si>
    <t>ИТОГО ежемесячная выручка</t>
  </si>
  <si>
    <t>Ожидаемые среднемесячные расходы</t>
  </si>
  <si>
    <t>Постоянные затраты</t>
  </si>
  <si>
    <t>Средние затраты в месяц, тыс. руб.</t>
  </si>
  <si>
    <t>Заработная плата с отчислениями</t>
  </si>
  <si>
    <t>Аренда помещений</t>
  </si>
  <si>
    <t>Налоги</t>
  </si>
  <si>
    <t>Хостинг сайта</t>
  </si>
  <si>
    <t>Амортизация основных средств</t>
  </si>
  <si>
    <t>Прочие постоянные затраты (расшифровать)</t>
  </si>
  <si>
    <t>Переменные затраты</t>
  </si>
  <si>
    <t>Оплата за оказанные услуги по договорам подряда/ГПХ</t>
  </si>
  <si>
    <t>Коммунальные платежи (вода, телефон, электроэнергия и пр.)</t>
  </si>
  <si>
    <t>Транспортные расходы</t>
  </si>
  <si>
    <t>Расходы на рекламу</t>
  </si>
  <si>
    <t>Прочие переменные затраты (расшифровать)</t>
  </si>
  <si>
    <t xml:space="preserve">Итого постоянные затраты: </t>
  </si>
  <si>
    <t>Итого переменные затраты:</t>
  </si>
  <si>
    <t xml:space="preserve">ИТОГО все затраты: </t>
  </si>
  <si>
    <t>ЧИСТАЯ ПРИБЫЛЬ в мес.</t>
  </si>
  <si>
    <t>Показатели эффективности проекта</t>
  </si>
  <si>
    <t>Чистая прибыль за год</t>
  </si>
  <si>
    <r>
      <t xml:space="preserve">Срок окупаемости проекта, мес.
</t>
    </r>
    <r>
      <rPr>
        <i/>
        <sz val="11"/>
        <color rgb="FF000000"/>
        <rFont val="Times New Roman"/>
        <family val="1"/>
        <charset val="204"/>
      </rPr>
      <t>(Инвестиции/Чистая прибыль в мес.+1)</t>
    </r>
  </si>
  <si>
    <r>
      <t xml:space="preserve">Рентабельность проекта, %
</t>
    </r>
    <r>
      <rPr>
        <i/>
        <sz val="11"/>
        <color rgb="FF000000"/>
        <rFont val="Times New Roman"/>
        <family val="1"/>
        <charset val="204"/>
      </rPr>
      <t>(Чистая прибыль в мес./ Выручка в мес.)* 100%</t>
    </r>
  </si>
  <si>
    <t>Обслуживание кредитов и займов с учетом платежа по займу Приморской микрокредитной компании</t>
  </si>
  <si>
    <t>Укажите через запятую, какие средства, кроме микрозайма МКК "Фонд развития Приморского края", Вы вкладываете в бизнес?</t>
  </si>
  <si>
    <t>Приложение № 17 к Правилам предоставления микрозаймов (редакция от 08.08.2023)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</si>
</sst>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₽_-;\-* #,##0.00\ _₽_-;_-* &quot;-&quot;??\ _₽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Calibri"/>
      <family val="2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sz val="9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  <fill>
      <patternFill patternType="solid">
        <fgColor rgb="FFF8F2A8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0">
    <xf numFmtId="0" fontId="0" fillId="0" borderId="0" xfId="0"/>
    <xf numFmtId="0" fontId="4" fillId="0" borderId="0" xfId="0" applyFont="1"/>
    <xf numFmtId="0" fontId="5" fillId="0" borderId="4" xfId="0" applyFont="1" applyBorder="1" applyAlignment="1">
      <alignment vertical="center" wrapText="1" shrinkToFit="1"/>
    </xf>
    <xf numFmtId="0" fontId="5" fillId="0" borderId="7" xfId="0" applyFont="1" applyBorder="1" applyAlignment="1">
      <alignment vertical="center" wrapText="1" shrinkToFit="1"/>
    </xf>
    <xf numFmtId="164" fontId="5" fillId="3" borderId="8" xfId="1" applyNumberFormat="1" applyFont="1" applyFill="1" applyBorder="1" applyAlignment="1" applyProtection="1">
      <alignment vertical="center" wrapText="1" shrinkToFit="1"/>
      <protection locked="0"/>
    </xf>
    <xf numFmtId="164" fontId="5" fillId="0" borderId="9" xfId="1" applyNumberFormat="1" applyFont="1" applyBorder="1" applyAlignment="1">
      <alignment vertical="center" wrapText="1" shrinkToFit="1"/>
    </xf>
    <xf numFmtId="0" fontId="5" fillId="0" borderId="15" xfId="0" applyFont="1" applyBorder="1" applyAlignment="1">
      <alignment vertical="center" wrapText="1" shrinkToFit="1"/>
    </xf>
    <xf numFmtId="0" fontId="5" fillId="0" borderId="18" xfId="0" applyFont="1" applyBorder="1" applyAlignment="1">
      <alignment vertical="center" wrapText="1" shrinkToFit="1"/>
    </xf>
    <xf numFmtId="0" fontId="5" fillId="0" borderId="13" xfId="0" applyFont="1" applyBorder="1" applyAlignment="1">
      <alignment vertical="center" wrapText="1" shrinkToFit="1"/>
    </xf>
    <xf numFmtId="0" fontId="5" fillId="0" borderId="21" xfId="0" applyFont="1" applyBorder="1" applyAlignment="1">
      <alignment vertical="center" wrapText="1" shrinkToFit="1"/>
    </xf>
    <xf numFmtId="0" fontId="2" fillId="0" borderId="0" xfId="0" applyFont="1"/>
    <xf numFmtId="0" fontId="6" fillId="0" borderId="22" xfId="0" applyFont="1" applyBorder="1" applyAlignment="1">
      <alignment horizontal="left" vertical="center" wrapText="1" shrinkToFit="1"/>
    </xf>
    <xf numFmtId="0" fontId="6" fillId="0" borderId="8" xfId="0" applyFont="1" applyBorder="1" applyAlignment="1">
      <alignment horizontal="center" vertical="center" wrapText="1" shrinkToFit="1"/>
    </xf>
    <xf numFmtId="0" fontId="6" fillId="0" borderId="20" xfId="0" applyFont="1" applyBorder="1" applyAlignment="1">
      <alignment horizontal="center" vertical="center" wrapText="1" shrinkToFit="1"/>
    </xf>
    <xf numFmtId="0" fontId="5" fillId="0" borderId="22" xfId="0" applyFont="1" applyBorder="1" applyAlignment="1">
      <alignment vertical="center" wrapText="1" shrinkToFit="1"/>
    </xf>
    <xf numFmtId="0" fontId="5" fillId="3" borderId="8" xfId="0" applyFont="1" applyFill="1" applyBorder="1" applyAlignment="1" applyProtection="1">
      <alignment vertical="center" wrapText="1" shrinkToFit="1"/>
      <protection locked="0"/>
    </xf>
    <xf numFmtId="4" fontId="5" fillId="3" borderId="20" xfId="0" applyNumberFormat="1" applyFont="1" applyFill="1" applyBorder="1" applyAlignment="1" applyProtection="1">
      <alignment vertical="center" wrapText="1" shrinkToFit="1"/>
      <protection locked="0"/>
    </xf>
    <xf numFmtId="164" fontId="5" fillId="0" borderId="25" xfId="1" applyNumberFormat="1" applyFont="1" applyBorder="1" applyAlignment="1">
      <alignment vertical="center" wrapText="1" shrinkToFit="1"/>
    </xf>
    <xf numFmtId="164" fontId="5" fillId="3" borderId="19" xfId="1" applyNumberFormat="1" applyFont="1" applyFill="1" applyBorder="1" applyAlignment="1" applyProtection="1">
      <alignment vertical="center" wrapText="1" shrinkToFit="1"/>
      <protection locked="0"/>
    </xf>
    <xf numFmtId="0" fontId="5" fillId="4" borderId="10" xfId="0" applyFont="1" applyFill="1" applyBorder="1" applyAlignment="1">
      <alignment vertical="center" wrapText="1" shrinkToFit="1"/>
    </xf>
    <xf numFmtId="0" fontId="5" fillId="4" borderId="21" xfId="0" applyFont="1" applyFill="1" applyBorder="1" applyAlignment="1">
      <alignment vertical="center" wrapText="1" shrinkToFit="1"/>
    </xf>
    <xf numFmtId="0" fontId="5" fillId="0" borderId="28" xfId="0" applyFont="1" applyBorder="1" applyAlignment="1">
      <alignment vertical="center" wrapText="1" shrinkToFit="1"/>
    </xf>
    <xf numFmtId="0" fontId="6" fillId="0" borderId="21" xfId="0" applyFont="1" applyBorder="1" applyAlignment="1">
      <alignment horizontal="center" vertical="center" wrapText="1" shrinkToFit="1"/>
    </xf>
    <xf numFmtId="0" fontId="6" fillId="0" borderId="9" xfId="0" applyFont="1" applyBorder="1" applyAlignment="1">
      <alignment horizontal="center" vertical="center" wrapText="1" shrinkToFit="1"/>
    </xf>
    <xf numFmtId="0" fontId="5" fillId="3" borderId="21" xfId="0" applyFont="1" applyFill="1" applyBorder="1" applyAlignment="1" applyProtection="1">
      <alignment horizontal="center" vertical="center" wrapText="1" shrinkToFit="1"/>
      <protection locked="0"/>
    </xf>
    <xf numFmtId="3" fontId="5" fillId="3" borderId="8" xfId="0" applyNumberFormat="1" applyFont="1" applyFill="1" applyBorder="1" applyAlignment="1" applyProtection="1">
      <alignment horizontal="center" vertical="center" wrapText="1" shrinkToFit="1"/>
      <protection locked="0"/>
    </xf>
    <xf numFmtId="3" fontId="5" fillId="3" borderId="9" xfId="0" applyNumberFormat="1" applyFont="1" applyFill="1" applyBorder="1" applyAlignment="1" applyProtection="1">
      <alignment horizontal="center" vertical="center" wrapText="1" shrinkToFit="1"/>
      <protection locked="0"/>
    </xf>
    <xf numFmtId="3" fontId="5" fillId="0" borderId="30" xfId="0" applyNumberFormat="1" applyFont="1" applyBorder="1" applyAlignment="1">
      <alignment horizontal="center" vertical="center" wrapText="1" shrinkToFit="1"/>
    </xf>
    <xf numFmtId="0" fontId="5" fillId="0" borderId="0" xfId="0" applyFont="1" applyAlignment="1">
      <alignment horizontal="left" vertical="center" wrapText="1"/>
    </xf>
    <xf numFmtId="0" fontId="5" fillId="4" borderId="0" xfId="0" applyFont="1" applyFill="1" applyAlignment="1" applyProtection="1">
      <alignment vertical="center" wrapText="1" shrinkToFit="1"/>
      <protection locked="0"/>
    </xf>
    <xf numFmtId="0" fontId="5" fillId="0" borderId="0" xfId="0" applyFont="1" applyAlignment="1">
      <alignment horizontal="center"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 wrapText="1" shrinkToFit="1"/>
    </xf>
    <xf numFmtId="0" fontId="5" fillId="0" borderId="18" xfId="0" applyFont="1" applyBorder="1" applyAlignment="1">
      <alignment horizontal="left" vertical="center" wrapText="1" shrinkToFit="1"/>
    </xf>
    <xf numFmtId="0" fontId="5" fillId="0" borderId="13" xfId="0" applyFont="1" applyBorder="1" applyAlignment="1">
      <alignment horizontal="left" vertical="center" wrapText="1" shrinkToFit="1"/>
    </xf>
    <xf numFmtId="0" fontId="3" fillId="0" borderId="30" xfId="0" applyFont="1" applyBorder="1" applyAlignment="1">
      <alignment horizontal="left" vertical="center" wrapText="1" shrinkToFit="1"/>
    </xf>
    <xf numFmtId="0" fontId="6" fillId="0" borderId="4" xfId="0" applyFont="1" applyBorder="1" applyAlignment="1">
      <alignment vertical="center" wrapText="1" shrinkToFit="1"/>
    </xf>
    <xf numFmtId="0" fontId="5" fillId="0" borderId="21" xfId="0" applyFont="1" applyBorder="1" applyAlignment="1">
      <alignment horizontal="left" vertical="center" wrapText="1" shrinkToFit="1"/>
    </xf>
    <xf numFmtId="3" fontId="5" fillId="3" borderId="13" xfId="0" applyNumberFormat="1" applyFont="1" applyFill="1" applyBorder="1" applyAlignment="1" applyProtection="1">
      <alignment horizontal="left" vertical="center" wrapText="1" shrinkToFit="1"/>
      <protection locked="0"/>
    </xf>
    <xf numFmtId="0" fontId="6" fillId="0" borderId="22" xfId="0" applyFont="1" applyBorder="1" applyAlignment="1">
      <alignment vertical="center" wrapText="1" shrinkToFit="1"/>
    </xf>
    <xf numFmtId="0" fontId="5" fillId="0" borderId="28" xfId="0" applyFont="1" applyBorder="1" applyAlignment="1">
      <alignment horizontal="left" vertical="center" wrapText="1" shrinkToFit="1"/>
    </xf>
    <xf numFmtId="0" fontId="3" fillId="4" borderId="38" xfId="0" applyFont="1" applyFill="1" applyBorder="1" applyAlignment="1">
      <alignment vertical="center" wrapText="1" shrinkToFit="1"/>
    </xf>
    <xf numFmtId="0" fontId="3" fillId="4" borderId="40" xfId="0" applyFont="1" applyFill="1" applyBorder="1" applyAlignment="1">
      <alignment vertical="center" wrapText="1" shrinkToFi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 wrapText="1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6" fillId="0" borderId="23" xfId="0" applyFont="1" applyBorder="1" applyAlignment="1">
      <alignment horizontal="left" vertical="center" wrapText="1" shrinkToFit="1"/>
    </xf>
    <xf numFmtId="0" fontId="6" fillId="0" borderId="20" xfId="0" applyFont="1" applyBorder="1" applyAlignment="1">
      <alignment horizontal="left" vertical="center" wrapText="1" shrinkToFit="1"/>
    </xf>
    <xf numFmtId="0" fontId="3" fillId="0" borderId="1" xfId="0" applyFont="1" applyBorder="1" applyAlignment="1">
      <alignment horizontal="right" vertical="center" wrapText="1" shrinkToFit="1"/>
    </xf>
    <xf numFmtId="0" fontId="3" fillId="0" borderId="3" xfId="0" applyFont="1" applyBorder="1" applyAlignment="1">
      <alignment horizontal="right" vertical="center" wrapText="1" shrinkToFit="1"/>
    </xf>
    <xf numFmtId="0" fontId="6" fillId="0" borderId="1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wrapText="1" shrinkToFit="1"/>
    </xf>
    <xf numFmtId="0" fontId="6" fillId="0" borderId="3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 wrapText="1" shrinkToFit="1"/>
    </xf>
    <xf numFmtId="0" fontId="3" fillId="0" borderId="3" xfId="0" applyFont="1" applyBorder="1" applyAlignment="1">
      <alignment horizontal="left" vertical="center" wrapText="1" shrinkToFit="1"/>
    </xf>
    <xf numFmtId="0" fontId="5" fillId="0" borderId="45" xfId="0" applyFont="1" applyBorder="1" applyAlignment="1">
      <alignment horizontal="left" vertical="center" wrapText="1"/>
    </xf>
    <xf numFmtId="0" fontId="4" fillId="5" borderId="0" xfId="0" applyFont="1" applyFill="1"/>
    <xf numFmtId="9" fontId="5" fillId="0" borderId="43" xfId="2" applyFont="1" applyBorder="1" applyAlignment="1">
      <alignment horizontal="center" vertical="center" wrapText="1" shrinkToFit="1"/>
    </xf>
    <xf numFmtId="9" fontId="5" fillId="0" borderId="44" xfId="2" applyFont="1" applyBorder="1" applyAlignment="1">
      <alignment horizontal="center" vertical="center" wrapText="1" shrinkToFit="1"/>
    </xf>
    <xf numFmtId="4" fontId="5" fillId="0" borderId="1" xfId="0" applyNumberFormat="1" applyFont="1" applyBorder="1" applyAlignment="1">
      <alignment horizontal="center" vertical="center" wrapText="1" shrinkToFit="1"/>
    </xf>
    <xf numFmtId="4" fontId="5" fillId="0" borderId="3" xfId="0" applyNumberFormat="1" applyFont="1" applyBorder="1" applyAlignment="1">
      <alignment horizontal="center" vertical="center" wrapText="1" shrinkToFit="1"/>
    </xf>
    <xf numFmtId="3" fontId="5" fillId="0" borderId="39" xfId="0" applyNumberFormat="1" applyFont="1" applyBorder="1" applyAlignment="1">
      <alignment horizontal="center" vertical="center" wrapText="1" shrinkToFit="1"/>
    </xf>
    <xf numFmtId="3" fontId="5" fillId="0" borderId="3" xfId="0" applyNumberFormat="1" applyFont="1" applyBorder="1" applyAlignment="1">
      <alignment horizontal="center" vertical="center" wrapText="1" shrinkToFit="1"/>
    </xf>
    <xf numFmtId="1" fontId="5" fillId="0" borderId="41" xfId="0" applyNumberFormat="1" applyFont="1" applyBorder="1" applyAlignment="1">
      <alignment horizontal="center" vertical="center" wrapText="1" shrinkToFit="1"/>
    </xf>
    <xf numFmtId="1" fontId="5" fillId="0" borderId="42" xfId="0" applyNumberFormat="1" applyFont="1" applyBorder="1" applyAlignment="1">
      <alignment horizontal="center" vertical="center" wrapText="1" shrinkToFit="1"/>
    </xf>
    <xf numFmtId="4" fontId="5" fillId="3" borderId="19" xfId="0" applyNumberFormat="1" applyFont="1" applyFill="1" applyBorder="1" applyAlignment="1" applyProtection="1">
      <alignment horizontal="center" vertical="center" wrapText="1" shrinkToFit="1"/>
      <protection locked="0"/>
    </xf>
    <xf numFmtId="4" fontId="5" fillId="3" borderId="20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36" xfId="0" applyFont="1" applyBorder="1" applyAlignment="1">
      <alignment horizontal="center" vertical="center" wrapText="1" shrinkToFit="1"/>
    </xf>
    <xf numFmtId="0" fontId="6" fillId="0" borderId="37" xfId="0" applyFont="1" applyBorder="1" applyAlignment="1">
      <alignment horizontal="center" vertical="center" wrapText="1" shrinkToFit="1"/>
    </xf>
    <xf numFmtId="3" fontId="5" fillId="3" borderId="19" xfId="0" applyNumberFormat="1" applyFont="1" applyFill="1" applyBorder="1" applyAlignment="1" applyProtection="1">
      <alignment horizontal="center" vertical="center" wrapText="1" shrinkToFit="1"/>
      <protection locked="0"/>
    </xf>
    <xf numFmtId="3" fontId="5" fillId="3" borderId="20" xfId="0" applyNumberFormat="1" applyFont="1" applyFill="1" applyBorder="1" applyAlignment="1" applyProtection="1">
      <alignment horizontal="center" vertical="center" wrapText="1" shrinkToFit="1"/>
      <protection locked="0"/>
    </xf>
    <xf numFmtId="3" fontId="5" fillId="3" borderId="33" xfId="0" applyNumberFormat="1" applyFont="1" applyFill="1" applyBorder="1" applyAlignment="1" applyProtection="1">
      <alignment horizontal="center" vertical="center" wrapText="1" shrinkToFit="1"/>
      <protection locked="0"/>
    </xf>
    <xf numFmtId="3" fontId="5" fillId="3" borderId="34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35" xfId="0" applyFont="1" applyBorder="1" applyAlignment="1">
      <alignment horizontal="center" vertical="center" wrapText="1" shrinkToFit="1"/>
    </xf>
    <xf numFmtId="0" fontId="6" fillId="0" borderId="32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wrapText="1" shrinkToFit="1"/>
    </xf>
    <xf numFmtId="0" fontId="5" fillId="3" borderId="24" xfId="0" applyFont="1" applyFill="1" applyBorder="1" applyAlignment="1" applyProtection="1">
      <alignment horizontal="left" vertical="center" wrapText="1" shrinkToFit="1"/>
      <protection locked="0"/>
    </xf>
    <xf numFmtId="0" fontId="5" fillId="3" borderId="27" xfId="0" applyFont="1" applyFill="1" applyBorder="1" applyAlignment="1" applyProtection="1">
      <alignment horizontal="left" vertical="center" wrapText="1" shrinkToFit="1"/>
      <protection locked="0"/>
    </xf>
    <xf numFmtId="0" fontId="5" fillId="3" borderId="29" xfId="0" applyFont="1" applyFill="1" applyBorder="1" applyAlignment="1" applyProtection="1">
      <alignment horizontal="left" vertical="center" wrapText="1" shrinkToFit="1"/>
      <protection locked="0"/>
    </xf>
    <xf numFmtId="0" fontId="5" fillId="3" borderId="26" xfId="0" applyFont="1" applyFill="1" applyBorder="1" applyAlignment="1" applyProtection="1">
      <alignment horizontal="left" vertical="center" wrapText="1" shrinkToFit="1"/>
      <protection locked="0"/>
    </xf>
    <xf numFmtId="3" fontId="5" fillId="3" borderId="31" xfId="0" applyNumberFormat="1" applyFont="1" applyFill="1" applyBorder="1" applyAlignment="1" applyProtection="1">
      <alignment horizontal="center" vertical="center" wrapText="1" shrinkToFit="1"/>
      <protection locked="0"/>
    </xf>
    <xf numFmtId="3" fontId="5" fillId="3" borderId="32" xfId="0" applyNumberFormat="1" applyFont="1" applyFill="1" applyBorder="1" applyAlignment="1" applyProtection="1">
      <alignment horizontal="center" vertical="center" wrapText="1" shrinkToFit="1"/>
      <protection locked="0"/>
    </xf>
    <xf numFmtId="3" fontId="3" fillId="0" borderId="1" xfId="0" applyNumberFormat="1" applyFont="1" applyBorder="1" applyAlignment="1">
      <alignment horizontal="center" vertical="center" wrapText="1" shrinkToFit="1"/>
    </xf>
    <xf numFmtId="3" fontId="3" fillId="0" borderId="3" xfId="0" applyNumberFormat="1" applyFont="1" applyBorder="1" applyAlignment="1">
      <alignment horizontal="center" vertical="center" wrapText="1" shrinkToFit="1"/>
    </xf>
    <xf numFmtId="17" fontId="5" fillId="3" borderId="19" xfId="0" applyNumberFormat="1" applyFont="1" applyFill="1" applyBorder="1" applyAlignment="1" applyProtection="1">
      <alignment horizontal="left" vertical="center" wrapText="1" shrinkToFit="1"/>
      <protection locked="0"/>
    </xf>
    <xf numFmtId="0" fontId="0" fillId="0" borderId="20" xfId="0" applyBorder="1" applyAlignment="1">
      <alignment horizontal="left" vertical="center" wrapText="1" shrinkToFit="1"/>
    </xf>
    <xf numFmtId="0" fontId="5" fillId="3" borderId="8" xfId="0" applyFont="1" applyFill="1" applyBorder="1" applyAlignment="1" applyProtection="1">
      <alignment horizontal="left" vertical="center" wrapText="1" shrinkToFit="1"/>
      <protection locked="0"/>
    </xf>
    <xf numFmtId="0" fontId="5" fillId="3" borderId="9" xfId="0" applyFont="1" applyFill="1" applyBorder="1" applyAlignment="1" applyProtection="1">
      <alignment horizontal="left" vertical="center" wrapText="1" shrinkToFit="1"/>
      <protection locked="0"/>
    </xf>
    <xf numFmtId="0" fontId="6" fillId="0" borderId="22" xfId="0" applyFont="1" applyBorder="1" applyAlignment="1">
      <alignment horizontal="left" vertical="center" wrapText="1" shrinkToFit="1"/>
    </xf>
    <xf numFmtId="0" fontId="6" fillId="0" borderId="23" xfId="0" applyFont="1" applyBorder="1" applyAlignment="1">
      <alignment horizontal="left" vertical="center" wrapText="1" shrinkToFit="1"/>
    </xf>
    <xf numFmtId="0" fontId="6" fillId="0" borderId="20" xfId="0" applyFont="1" applyBorder="1" applyAlignment="1">
      <alignment horizontal="left" vertical="center" wrapText="1" shrinkToFit="1"/>
    </xf>
    <xf numFmtId="164" fontId="5" fillId="3" borderId="19" xfId="1" applyNumberFormat="1" applyFont="1" applyFill="1" applyBorder="1" applyAlignment="1" applyProtection="1">
      <alignment vertical="center" wrapText="1" shrinkToFit="1"/>
      <protection locked="0"/>
    </xf>
    <xf numFmtId="0" fontId="0" fillId="0" borderId="20" xfId="0" applyBorder="1" applyAlignment="1">
      <alignment vertical="center" wrapText="1" shrinkToFit="1"/>
    </xf>
    <xf numFmtId="0" fontId="5" fillId="3" borderId="19" xfId="0" applyFont="1" applyFill="1" applyBorder="1" applyAlignment="1" applyProtection="1">
      <alignment horizontal="left" vertical="center" wrapText="1" shrinkToFit="1"/>
      <protection locked="0"/>
    </xf>
    <xf numFmtId="0" fontId="5" fillId="3" borderId="20" xfId="0" applyFont="1" applyFill="1" applyBorder="1" applyAlignment="1" applyProtection="1">
      <alignment horizontal="left" vertical="center" wrapText="1" shrinkToFit="1"/>
      <protection locked="0"/>
    </xf>
    <xf numFmtId="17" fontId="5" fillId="3" borderId="8" xfId="0" applyNumberFormat="1" applyFont="1" applyFill="1" applyBorder="1" applyAlignment="1" applyProtection="1">
      <alignment horizontal="left" vertical="center" wrapText="1" shrinkToFit="1"/>
      <protection locked="0"/>
    </xf>
    <xf numFmtId="0" fontId="3" fillId="2" borderId="1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 wrapText="1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5" fillId="3" borderId="5" xfId="0" applyFont="1" applyFill="1" applyBorder="1" applyAlignment="1" applyProtection="1">
      <alignment horizontal="left" vertical="center" wrapText="1" shrinkToFit="1"/>
      <protection locked="0"/>
    </xf>
    <xf numFmtId="0" fontId="5" fillId="3" borderId="6" xfId="0" applyFont="1" applyFill="1" applyBorder="1" applyAlignment="1" applyProtection="1">
      <alignment horizontal="left" vertical="center" wrapText="1" shrinkToFit="1"/>
      <protection locked="0"/>
    </xf>
    <xf numFmtId="0" fontId="5" fillId="0" borderId="10" xfId="0" applyFont="1" applyBorder="1" applyAlignment="1">
      <alignment horizontal="left" vertical="center" wrapText="1" shrinkToFit="1"/>
    </xf>
    <xf numFmtId="0" fontId="5" fillId="0" borderId="13" xfId="0" applyFont="1" applyBorder="1" applyAlignment="1">
      <alignment horizontal="left" vertical="center" wrapText="1" shrinkToFit="1"/>
    </xf>
    <xf numFmtId="0" fontId="5" fillId="3" borderId="11" xfId="0" applyFont="1" applyFill="1" applyBorder="1" applyAlignment="1">
      <alignment horizontal="left" vertical="center" wrapText="1" shrinkToFit="1"/>
    </xf>
    <xf numFmtId="0" fontId="5" fillId="3" borderId="12" xfId="0" applyFont="1" applyFill="1" applyBorder="1" applyAlignment="1">
      <alignment horizontal="left" vertical="center" wrapText="1" shrinkToFit="1"/>
    </xf>
    <xf numFmtId="0" fontId="5" fillId="3" borderId="0" xfId="0" applyFont="1" applyFill="1" applyAlignment="1">
      <alignment horizontal="left" vertical="center" wrapText="1" shrinkToFit="1"/>
    </xf>
    <xf numFmtId="0" fontId="5" fillId="3" borderId="14" xfId="0" applyFont="1" applyFill="1" applyBorder="1" applyAlignment="1">
      <alignment horizontal="left" vertical="center" wrapText="1" shrinkToFit="1"/>
    </xf>
    <xf numFmtId="0" fontId="5" fillId="3" borderId="16" xfId="0" applyFont="1" applyFill="1" applyBorder="1" applyAlignment="1" applyProtection="1">
      <alignment horizontal="left" vertical="center" wrapText="1" shrinkToFit="1"/>
      <protection locked="0"/>
    </xf>
    <xf numFmtId="0" fontId="5" fillId="3" borderId="17" xfId="0" applyFont="1" applyFill="1" applyBorder="1" applyAlignment="1" applyProtection="1">
      <alignment horizontal="left" vertical="center" wrapText="1" shrinkToFit="1"/>
      <protection locked="0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95250</xdr:colOff>
          <xdr:row>5</xdr:row>
          <xdr:rowOff>28575</xdr:rowOff>
        </xdr:from>
        <xdr:to>
          <xdr:col>3</xdr:col>
          <xdr:colOff>0</xdr:colOff>
          <xdr:row>6</xdr:row>
          <xdr:rowOff>180974</xdr:rowOff>
        </xdr:to>
        <xdr:grpSp>
          <xdr:nvGrpSpPr>
            <xdr:cNvPr id="2" name="Группа 2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2797969" y="1278731"/>
              <a:ext cx="3833812" cy="342899"/>
              <a:chOff x="66675" y="6191192"/>
              <a:chExt cx="230107" cy="697464"/>
            </a:xfrm>
          </xdr:grpSpPr>
          <xdr:sp macro="" textlink="">
            <xdr:nvSpPr>
              <xdr:cNvPr id="1025" name="Check Box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66675" y="6191192"/>
                <a:ext cx="230107" cy="38355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7432" rIns="0" bIns="27432" anchor="ctr" upright="1"/>
              <a:lstStyle/>
              <a:p>
                <a:pPr algn="l" rtl="0">
                  <a:defRPr sz="1000"/>
                </a:pPr>
                <a:r>
                  <a:rPr lang="ru-RU" sz="1100" b="0" i="0" u="none" strike="noStrike" baseline="0">
                    <a:solidFill>
                      <a:srgbClr val="000000"/>
                    </a:solidFill>
                    <a:latin typeface="Calibri"/>
                    <a:cs typeface="Calibri"/>
                  </a:rPr>
                  <a:t>приобретение основных средств</a:t>
                </a:r>
              </a:p>
            </xdr:txBody>
          </xdr:sp>
          <xdr:sp macro="" textlink="">
            <xdr:nvSpPr>
              <xdr:cNvPr id="1026" name="Check Box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66675" y="6557402"/>
                <a:ext cx="217033" cy="33125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27432" rIns="0" bIns="27432" anchor="ctr" upright="1"/>
              <a:lstStyle/>
              <a:p>
                <a:pPr algn="l" rtl="0">
                  <a:defRPr sz="1000"/>
                </a:pPr>
                <a:r>
                  <a:rPr lang="ru-RU" sz="1100" b="0" i="0" u="none" strike="noStrike" baseline="0">
                    <a:solidFill>
                      <a:srgbClr val="000000"/>
                    </a:solidFill>
                    <a:latin typeface="Calibri"/>
                    <a:cs typeface="Calibri"/>
                  </a:rPr>
                  <a:t> пополнение оборотных средств</a:t>
                </a:r>
              </a:p>
            </xdr:txBody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10"/>
  <sheetViews>
    <sheetView tabSelected="1" topLeftCell="A55" zoomScale="80" zoomScaleNormal="80" workbookViewId="0">
      <selection activeCell="A2" sqref="A2:C2"/>
    </sheetView>
  </sheetViews>
  <sheetFormatPr defaultColWidth="9.140625" defaultRowHeight="15" x14ac:dyDescent="0.25"/>
  <cols>
    <col min="1" max="1" width="40.5703125" style="1" customWidth="1"/>
    <col min="2" max="3" width="29.42578125" style="1" customWidth="1"/>
    <col min="4" max="16384" width="9.140625" style="1"/>
  </cols>
  <sheetData>
    <row r="1" spans="1:6" ht="24" customHeight="1" thickBot="1" x14ac:dyDescent="0.3">
      <c r="A1" s="1" t="s">
        <v>91</v>
      </c>
    </row>
    <row r="2" spans="1:6" ht="30" customHeight="1" thickBot="1" x14ac:dyDescent="0.3">
      <c r="A2" s="97" t="s">
        <v>0</v>
      </c>
      <c r="B2" s="98"/>
      <c r="C2" s="99"/>
    </row>
    <row r="3" spans="1:6" ht="14.45" customHeight="1" x14ac:dyDescent="0.25">
      <c r="A3" s="2" t="s">
        <v>1</v>
      </c>
      <c r="B3" s="100"/>
      <c r="C3" s="101"/>
      <c r="E3" s="16"/>
      <c r="F3" s="1" t="s">
        <v>2</v>
      </c>
    </row>
    <row r="4" spans="1:6" x14ac:dyDescent="0.25">
      <c r="A4" s="3" t="s">
        <v>3</v>
      </c>
      <c r="B4" s="4"/>
      <c r="C4" s="5" t="s">
        <v>4</v>
      </c>
      <c r="E4" s="56"/>
    </row>
    <row r="5" spans="1:6" x14ac:dyDescent="0.25">
      <c r="A5" s="3" t="s">
        <v>5</v>
      </c>
      <c r="B5" s="4"/>
      <c r="C5" s="5" t="s">
        <v>6</v>
      </c>
    </row>
    <row r="6" spans="1:6" x14ac:dyDescent="0.25">
      <c r="A6" s="102" t="s">
        <v>7</v>
      </c>
      <c r="B6" s="104"/>
      <c r="C6" s="105"/>
    </row>
    <row r="7" spans="1:6" x14ac:dyDescent="0.25">
      <c r="A7" s="103"/>
      <c r="B7" s="106"/>
      <c r="C7" s="107"/>
    </row>
    <row r="8" spans="1:6" ht="30" x14ac:dyDescent="0.25">
      <c r="A8" s="3" t="s">
        <v>8</v>
      </c>
      <c r="B8" s="87"/>
      <c r="C8" s="88"/>
    </row>
    <row r="9" spans="1:6" ht="15.75" thickBot="1" x14ac:dyDescent="0.3">
      <c r="A9" s="6" t="s">
        <v>9</v>
      </c>
      <c r="B9" s="108"/>
      <c r="C9" s="109"/>
    </row>
    <row r="10" spans="1:6" ht="15.75" thickBot="1" x14ac:dyDescent="0.3">
      <c r="A10" s="97" t="s">
        <v>10</v>
      </c>
      <c r="B10" s="98"/>
      <c r="C10" s="99"/>
    </row>
    <row r="11" spans="1:6" x14ac:dyDescent="0.25">
      <c r="A11" s="7" t="s">
        <v>11</v>
      </c>
      <c r="B11" s="100"/>
      <c r="C11" s="101"/>
    </row>
    <row r="12" spans="1:6" ht="30" x14ac:dyDescent="0.25">
      <c r="A12" s="8" t="s">
        <v>12</v>
      </c>
      <c r="B12" s="94"/>
      <c r="C12" s="95"/>
    </row>
    <row r="13" spans="1:6" x14ac:dyDescent="0.25">
      <c r="A13" s="9" t="s">
        <v>13</v>
      </c>
      <c r="B13" s="87"/>
      <c r="C13" s="88"/>
    </row>
    <row r="14" spans="1:6" ht="30" x14ac:dyDescent="0.25">
      <c r="A14" s="9" t="s">
        <v>14</v>
      </c>
      <c r="B14" s="87"/>
      <c r="C14" s="88"/>
    </row>
    <row r="15" spans="1:6" x14ac:dyDescent="0.25">
      <c r="A15" s="9" t="s">
        <v>15</v>
      </c>
      <c r="B15" s="87"/>
      <c r="C15" s="88"/>
    </row>
    <row r="16" spans="1:6" s="10" customFormat="1" x14ac:dyDescent="0.25">
      <c r="A16" s="89" t="s">
        <v>16</v>
      </c>
      <c r="B16" s="90"/>
      <c r="C16" s="91"/>
    </row>
    <row r="17" spans="1:3" s="10" customFormat="1" ht="30" x14ac:dyDescent="0.25">
      <c r="A17" s="11"/>
      <c r="B17" s="12" t="s">
        <v>17</v>
      </c>
      <c r="C17" s="13" t="s">
        <v>18</v>
      </c>
    </row>
    <row r="18" spans="1:3" s="10" customFormat="1" x14ac:dyDescent="0.25">
      <c r="A18" s="14" t="s">
        <v>19</v>
      </c>
      <c r="B18" s="15"/>
      <c r="C18" s="16"/>
    </row>
    <row r="19" spans="1:3" s="10" customFormat="1" x14ac:dyDescent="0.25">
      <c r="A19" s="14" t="s">
        <v>20</v>
      </c>
      <c r="B19" s="15"/>
      <c r="C19" s="16"/>
    </row>
    <row r="20" spans="1:3" s="10" customFormat="1" x14ac:dyDescent="0.25">
      <c r="A20" s="14" t="s">
        <v>21</v>
      </c>
      <c r="B20" s="15"/>
      <c r="C20" s="16"/>
    </row>
    <row r="21" spans="1:3" s="10" customFormat="1" x14ac:dyDescent="0.25">
      <c r="A21" s="14" t="s">
        <v>22</v>
      </c>
      <c r="B21" s="15"/>
      <c r="C21" s="16"/>
    </row>
    <row r="22" spans="1:3" s="10" customFormat="1" x14ac:dyDescent="0.25">
      <c r="A22" s="14" t="s">
        <v>23</v>
      </c>
      <c r="B22" s="15"/>
      <c r="C22" s="16"/>
    </row>
    <row r="23" spans="1:3" s="10" customFormat="1" x14ac:dyDescent="0.25">
      <c r="A23" s="14" t="s">
        <v>24</v>
      </c>
      <c r="B23" s="15"/>
      <c r="C23" s="16"/>
    </row>
    <row r="24" spans="1:3" s="10" customFormat="1" x14ac:dyDescent="0.25">
      <c r="A24" s="14" t="s">
        <v>25</v>
      </c>
      <c r="B24" s="15"/>
      <c r="C24" s="16"/>
    </row>
    <row r="25" spans="1:3" s="10" customFormat="1" x14ac:dyDescent="0.25">
      <c r="A25" s="14" t="s">
        <v>26</v>
      </c>
      <c r="B25" s="15"/>
      <c r="C25" s="16"/>
    </row>
    <row r="26" spans="1:3" ht="30" x14ac:dyDescent="0.25">
      <c r="A26" s="9" t="s">
        <v>27</v>
      </c>
      <c r="B26" s="77"/>
      <c r="C26" s="88"/>
    </row>
    <row r="27" spans="1:3" ht="30" x14ac:dyDescent="0.25">
      <c r="A27" s="9" t="s">
        <v>28</v>
      </c>
      <c r="B27" s="87"/>
      <c r="C27" s="88"/>
    </row>
    <row r="28" spans="1:3" ht="30" x14ac:dyDescent="0.25">
      <c r="A28" s="9" t="s">
        <v>29</v>
      </c>
      <c r="B28" s="87"/>
      <c r="C28" s="88"/>
    </row>
    <row r="29" spans="1:3" ht="30" x14ac:dyDescent="0.25">
      <c r="A29" s="9" t="s">
        <v>30</v>
      </c>
      <c r="B29" s="4"/>
      <c r="C29" s="17" t="s">
        <v>4</v>
      </c>
    </row>
    <row r="30" spans="1:3" ht="30" x14ac:dyDescent="0.25">
      <c r="A30" s="9" t="s">
        <v>31</v>
      </c>
      <c r="B30" s="18"/>
      <c r="C30" s="5" t="s">
        <v>4</v>
      </c>
    </row>
    <row r="31" spans="1:3" ht="27.6" customHeight="1" x14ac:dyDescent="0.25">
      <c r="A31" s="9" t="s">
        <v>32</v>
      </c>
      <c r="B31" s="92"/>
      <c r="C31" s="93"/>
    </row>
    <row r="32" spans="1:3" ht="60" x14ac:dyDescent="0.25">
      <c r="A32" s="9" t="s">
        <v>33</v>
      </c>
      <c r="B32" s="87"/>
      <c r="C32" s="88"/>
    </row>
    <row r="33" spans="1:3" ht="60" x14ac:dyDescent="0.25">
      <c r="A33" s="9" t="s">
        <v>90</v>
      </c>
      <c r="B33" s="94"/>
      <c r="C33" s="95"/>
    </row>
    <row r="34" spans="1:3" ht="30" x14ac:dyDescent="0.25">
      <c r="A34" s="14" t="s">
        <v>34</v>
      </c>
      <c r="B34" s="94"/>
      <c r="C34" s="95"/>
    </row>
    <row r="35" spans="1:3" ht="30" x14ac:dyDescent="0.25">
      <c r="A35" s="14" t="s">
        <v>35</v>
      </c>
      <c r="B35" s="94"/>
      <c r="C35" s="95"/>
    </row>
    <row r="36" spans="1:3" ht="30" x14ac:dyDescent="0.25">
      <c r="A36" s="14" t="s">
        <v>36</v>
      </c>
      <c r="B36" s="96"/>
      <c r="C36" s="88"/>
    </row>
    <row r="37" spans="1:3" ht="30" x14ac:dyDescent="0.25">
      <c r="A37" s="19" t="s">
        <v>37</v>
      </c>
      <c r="B37" s="85"/>
      <c r="C37" s="86"/>
    </row>
    <row r="38" spans="1:3" x14ac:dyDescent="0.25">
      <c r="A38" s="20" t="s">
        <v>38</v>
      </c>
      <c r="B38" s="77"/>
      <c r="C38" s="78"/>
    </row>
    <row r="39" spans="1:3" ht="30" x14ac:dyDescent="0.25">
      <c r="A39" s="21" t="s">
        <v>39</v>
      </c>
      <c r="B39" s="79"/>
      <c r="C39" s="80"/>
    </row>
    <row r="40" spans="1:3" s="10" customFormat="1" ht="28.15" customHeight="1" x14ac:dyDescent="0.25">
      <c r="A40" s="11" t="s">
        <v>40</v>
      </c>
      <c r="B40" s="46"/>
      <c r="C40" s="47"/>
    </row>
    <row r="41" spans="1:3" s="10" customFormat="1" x14ac:dyDescent="0.25">
      <c r="A41" s="22" t="s">
        <v>41</v>
      </c>
      <c r="B41" s="12" t="s">
        <v>42</v>
      </c>
      <c r="C41" s="23" t="s">
        <v>43</v>
      </c>
    </row>
    <row r="42" spans="1:3" s="10" customFormat="1" x14ac:dyDescent="0.25">
      <c r="A42" s="24"/>
      <c r="B42" s="25"/>
      <c r="C42" s="26"/>
    </row>
    <row r="43" spans="1:3" s="10" customFormat="1" x14ac:dyDescent="0.25">
      <c r="A43" s="24"/>
      <c r="B43" s="25"/>
      <c r="C43" s="26"/>
    </row>
    <row r="44" spans="1:3" s="10" customFormat="1" x14ac:dyDescent="0.25">
      <c r="A44" s="24"/>
      <c r="B44" s="25"/>
      <c r="C44" s="26"/>
    </row>
    <row r="45" spans="1:3" s="10" customFormat="1" x14ac:dyDescent="0.25">
      <c r="A45" s="24"/>
      <c r="B45" s="25"/>
      <c r="C45" s="26"/>
    </row>
    <row r="46" spans="1:3" s="10" customFormat="1" x14ac:dyDescent="0.25">
      <c r="A46" s="24"/>
      <c r="B46" s="25"/>
      <c r="C46" s="26"/>
    </row>
    <row r="47" spans="1:3" s="10" customFormat="1" x14ac:dyDescent="0.25">
      <c r="A47" s="24"/>
      <c r="B47" s="25"/>
      <c r="C47" s="26"/>
    </row>
    <row r="48" spans="1:3" s="10" customFormat="1" ht="15.75" thickBot="1" x14ac:dyDescent="0.3">
      <c r="A48" s="24"/>
      <c r="B48" s="25"/>
      <c r="C48" s="26"/>
    </row>
    <row r="49" spans="1:3" ht="15.75" thickBot="1" x14ac:dyDescent="0.3">
      <c r="A49" s="48" t="s">
        <v>44</v>
      </c>
      <c r="B49" s="49"/>
      <c r="C49" s="27">
        <f>SUM(B42*C42,B43*C43,B44*C44,B45*C45,B46*C46,B47*C47,B48*C48)</f>
        <v>0</v>
      </c>
    </row>
    <row r="50" spans="1:3" ht="15.75" thickBot="1" x14ac:dyDescent="0.3">
      <c r="A50" s="48" t="s">
        <v>45</v>
      </c>
      <c r="B50" s="49"/>
      <c r="C50" s="27">
        <f>C49*0.302</f>
        <v>0</v>
      </c>
    </row>
    <row r="51" spans="1:3" ht="15.75" thickBot="1" x14ac:dyDescent="0.3">
      <c r="A51" s="48" t="s">
        <v>46</v>
      </c>
      <c r="B51" s="49"/>
      <c r="C51" s="27">
        <f>C49+C50</f>
        <v>0</v>
      </c>
    </row>
    <row r="52" spans="1:3" x14ac:dyDescent="0.25">
      <c r="A52" s="28"/>
      <c r="B52" s="28"/>
      <c r="C52" s="29"/>
    </row>
    <row r="53" spans="1:3" ht="15" customHeight="1" x14ac:dyDescent="0.25">
      <c r="A53" s="28" t="s">
        <v>47</v>
      </c>
      <c r="B53" s="28"/>
      <c r="C53" s="29"/>
    </row>
    <row r="54" spans="1:3" x14ac:dyDescent="0.25">
      <c r="A54" s="30" t="s">
        <v>48</v>
      </c>
      <c r="B54" s="29"/>
      <c r="C54" s="29"/>
    </row>
    <row r="55" spans="1:3" x14ac:dyDescent="0.25">
      <c r="A55" s="31"/>
      <c r="B55" s="31"/>
      <c r="C55" s="31"/>
    </row>
    <row r="56" spans="1:3" x14ac:dyDescent="0.25">
      <c r="A56" s="28" t="s">
        <v>49</v>
      </c>
      <c r="B56" s="28"/>
      <c r="C56" s="29"/>
    </row>
    <row r="57" spans="1:3" ht="15.75" thickBot="1" x14ac:dyDescent="0.3">
      <c r="A57" s="55"/>
      <c r="B57" s="55"/>
      <c r="C57" s="29"/>
    </row>
    <row r="58" spans="1:3" ht="15.75" thickBot="1" x14ac:dyDescent="0.3">
      <c r="A58" s="43" t="s">
        <v>50</v>
      </c>
      <c r="B58" s="44"/>
      <c r="C58" s="45"/>
    </row>
    <row r="59" spans="1:3" ht="30" customHeight="1" thickBot="1" x14ac:dyDescent="0.3">
      <c r="A59" s="50" t="s">
        <v>51</v>
      </c>
      <c r="B59" s="51"/>
      <c r="C59" s="52"/>
    </row>
    <row r="60" spans="1:3" ht="15.75" thickBot="1" x14ac:dyDescent="0.3">
      <c r="A60" s="32" t="s">
        <v>52</v>
      </c>
      <c r="B60" s="75" t="s">
        <v>53</v>
      </c>
      <c r="C60" s="76"/>
    </row>
    <row r="61" spans="1:3" x14ac:dyDescent="0.25">
      <c r="A61" s="33" t="s">
        <v>54</v>
      </c>
      <c r="B61" s="81"/>
      <c r="C61" s="82"/>
    </row>
    <row r="62" spans="1:3" x14ac:dyDescent="0.25">
      <c r="A62" s="34" t="s">
        <v>55</v>
      </c>
      <c r="B62" s="69"/>
      <c r="C62" s="70"/>
    </row>
    <row r="63" spans="1:3" x14ac:dyDescent="0.25">
      <c r="A63" s="34" t="s">
        <v>56</v>
      </c>
      <c r="B63" s="69"/>
      <c r="C63" s="70"/>
    </row>
    <row r="64" spans="1:3" x14ac:dyDescent="0.25">
      <c r="A64" s="34" t="s">
        <v>57</v>
      </c>
      <c r="B64" s="69"/>
      <c r="C64" s="70"/>
    </row>
    <row r="65" spans="1:3" x14ac:dyDescent="0.25">
      <c r="A65" s="34" t="s">
        <v>58</v>
      </c>
      <c r="B65" s="69"/>
      <c r="C65" s="70"/>
    </row>
    <row r="66" spans="1:3" ht="30" x14ac:dyDescent="0.25">
      <c r="A66" s="34" t="s">
        <v>59</v>
      </c>
      <c r="B66" s="69"/>
      <c r="C66" s="70"/>
    </row>
    <row r="67" spans="1:3" ht="15.75" thickBot="1" x14ac:dyDescent="0.3">
      <c r="A67" s="34" t="s">
        <v>60</v>
      </c>
      <c r="B67" s="71"/>
      <c r="C67" s="72"/>
    </row>
    <row r="68" spans="1:3" ht="15.75" thickBot="1" x14ac:dyDescent="0.3">
      <c r="A68" s="35" t="s">
        <v>61</v>
      </c>
      <c r="B68" s="83" t="str">
        <f>IF(SUM(B61:C67)=0,"0",(SUM(B61:C67)))</f>
        <v>0</v>
      </c>
      <c r="C68" s="84"/>
    </row>
    <row r="69" spans="1:3" ht="37.5" customHeight="1" thickBot="1" x14ac:dyDescent="0.3">
      <c r="A69" s="50" t="s">
        <v>62</v>
      </c>
      <c r="B69" s="51"/>
      <c r="C69" s="52"/>
    </row>
    <row r="70" spans="1:3" ht="43.5" customHeight="1" thickBot="1" x14ac:dyDescent="0.3">
      <c r="A70" s="32" t="s">
        <v>63</v>
      </c>
      <c r="B70" s="75" t="s">
        <v>64</v>
      </c>
      <c r="C70" s="76"/>
    </row>
    <row r="71" spans="1:3" x14ac:dyDescent="0.25">
      <c r="A71" s="34" t="str">
        <f>IF(B18&lt;&gt;"",B18,A18)</f>
        <v xml:space="preserve"> - группа 1</v>
      </c>
      <c r="B71" s="81"/>
      <c r="C71" s="82"/>
    </row>
    <row r="72" spans="1:3" x14ac:dyDescent="0.25">
      <c r="A72" s="34" t="str">
        <f t="shared" ref="A72:A78" si="0">IF(B19&lt;&gt;"",B19,A19)</f>
        <v xml:space="preserve"> - группа 2</v>
      </c>
      <c r="B72" s="69"/>
      <c r="C72" s="70"/>
    </row>
    <row r="73" spans="1:3" x14ac:dyDescent="0.25">
      <c r="A73" s="34" t="str">
        <f t="shared" si="0"/>
        <v xml:space="preserve"> - группа 3</v>
      </c>
      <c r="B73" s="69"/>
      <c r="C73" s="70"/>
    </row>
    <row r="74" spans="1:3" x14ac:dyDescent="0.25">
      <c r="A74" s="34" t="str">
        <f t="shared" si="0"/>
        <v xml:space="preserve"> - группа 4</v>
      </c>
      <c r="B74" s="69"/>
      <c r="C74" s="70"/>
    </row>
    <row r="75" spans="1:3" x14ac:dyDescent="0.25">
      <c r="A75" s="34" t="str">
        <f t="shared" si="0"/>
        <v xml:space="preserve"> - группа 5</v>
      </c>
      <c r="B75" s="69"/>
      <c r="C75" s="70"/>
    </row>
    <row r="76" spans="1:3" x14ac:dyDescent="0.25">
      <c r="A76" s="34" t="str">
        <f t="shared" si="0"/>
        <v xml:space="preserve"> - группа 6</v>
      </c>
      <c r="B76" s="69"/>
      <c r="C76" s="70"/>
    </row>
    <row r="77" spans="1:3" x14ac:dyDescent="0.25">
      <c r="A77" s="34" t="str">
        <f t="shared" si="0"/>
        <v xml:space="preserve"> - группа 7</v>
      </c>
      <c r="B77" s="69"/>
      <c r="C77" s="70"/>
    </row>
    <row r="78" spans="1:3" ht="15.75" thickBot="1" x14ac:dyDescent="0.3">
      <c r="A78" s="34" t="str">
        <f t="shared" si="0"/>
        <v xml:space="preserve"> - группа 8</v>
      </c>
      <c r="B78" s="71"/>
      <c r="C78" s="72"/>
    </row>
    <row r="79" spans="1:3" ht="15.75" thickBot="1" x14ac:dyDescent="0.3">
      <c r="A79" s="53" t="s">
        <v>65</v>
      </c>
      <c r="B79" s="54"/>
      <c r="C79" s="27">
        <f>SUM(B71:C78)</f>
        <v>0</v>
      </c>
    </row>
    <row r="80" spans="1:3" ht="15.75" thickBot="1" x14ac:dyDescent="0.3">
      <c r="A80" s="50" t="s">
        <v>66</v>
      </c>
      <c r="B80" s="51"/>
      <c r="C80" s="52"/>
    </row>
    <row r="81" spans="1:3" x14ac:dyDescent="0.25">
      <c r="A81" s="36" t="s">
        <v>67</v>
      </c>
      <c r="B81" s="73" t="s">
        <v>68</v>
      </c>
      <c r="C81" s="74"/>
    </row>
    <row r="82" spans="1:3" x14ac:dyDescent="0.25">
      <c r="A82" s="37" t="s">
        <v>69</v>
      </c>
      <c r="B82" s="65"/>
      <c r="C82" s="66"/>
    </row>
    <row r="83" spans="1:3" x14ac:dyDescent="0.25">
      <c r="A83" s="37" t="s">
        <v>70</v>
      </c>
      <c r="B83" s="65"/>
      <c r="C83" s="66"/>
    </row>
    <row r="84" spans="1:3" x14ac:dyDescent="0.25">
      <c r="A84" s="37" t="s">
        <v>71</v>
      </c>
      <c r="B84" s="65"/>
      <c r="C84" s="66"/>
    </row>
    <row r="85" spans="1:3" x14ac:dyDescent="0.25">
      <c r="A85" s="34" t="s">
        <v>72</v>
      </c>
      <c r="B85" s="65"/>
      <c r="C85" s="66"/>
    </row>
    <row r="86" spans="1:3" x14ac:dyDescent="0.25">
      <c r="A86" s="34" t="s">
        <v>73</v>
      </c>
      <c r="B86" s="65"/>
      <c r="C86" s="66"/>
    </row>
    <row r="87" spans="1:3" ht="45" x14ac:dyDescent="0.25">
      <c r="A87" s="34" t="s">
        <v>89</v>
      </c>
      <c r="B87" s="65"/>
      <c r="C87" s="66"/>
    </row>
    <row r="88" spans="1:3" ht="30" x14ac:dyDescent="0.25">
      <c r="A88" s="38" t="s">
        <v>74</v>
      </c>
      <c r="B88" s="65"/>
      <c r="C88" s="66"/>
    </row>
    <row r="89" spans="1:3" x14ac:dyDescent="0.25">
      <c r="A89" s="39" t="s">
        <v>75</v>
      </c>
      <c r="B89" s="67" t="s">
        <v>68</v>
      </c>
      <c r="C89" s="68"/>
    </row>
    <row r="90" spans="1:3" ht="30" x14ac:dyDescent="0.25">
      <c r="A90" s="34" t="s">
        <v>59</v>
      </c>
      <c r="B90" s="69"/>
      <c r="C90" s="70"/>
    </row>
    <row r="91" spans="1:3" ht="30" x14ac:dyDescent="0.25">
      <c r="A91" s="40" t="s">
        <v>76</v>
      </c>
      <c r="B91" s="69"/>
      <c r="C91" s="70"/>
    </row>
    <row r="92" spans="1:3" ht="30" x14ac:dyDescent="0.25">
      <c r="A92" s="34" t="s">
        <v>77</v>
      </c>
      <c r="B92" s="69"/>
      <c r="C92" s="70"/>
    </row>
    <row r="93" spans="1:3" x14ac:dyDescent="0.25">
      <c r="A93" s="34" t="s">
        <v>78</v>
      </c>
      <c r="B93" s="69"/>
      <c r="C93" s="70"/>
    </row>
    <row r="94" spans="1:3" x14ac:dyDescent="0.25">
      <c r="A94" s="34" t="s">
        <v>79</v>
      </c>
      <c r="B94" s="69"/>
      <c r="C94" s="70"/>
    </row>
    <row r="95" spans="1:3" ht="30.75" thickBot="1" x14ac:dyDescent="0.3">
      <c r="A95" s="38" t="s">
        <v>80</v>
      </c>
      <c r="B95" s="69"/>
      <c r="C95" s="70"/>
    </row>
    <row r="96" spans="1:3" ht="15.75" thickBot="1" x14ac:dyDescent="0.3">
      <c r="A96" s="35" t="s">
        <v>81</v>
      </c>
      <c r="B96" s="59">
        <f>SUM(B82:C88)</f>
        <v>0</v>
      </c>
      <c r="C96" s="60"/>
    </row>
    <row r="97" spans="1:3" ht="15.75" thickBot="1" x14ac:dyDescent="0.3">
      <c r="A97" s="35" t="s">
        <v>82</v>
      </c>
      <c r="B97" s="59">
        <f>SUM(B90:C95)</f>
        <v>0</v>
      </c>
      <c r="C97" s="60"/>
    </row>
    <row r="98" spans="1:3" ht="15.75" thickBot="1" x14ac:dyDescent="0.3">
      <c r="A98" s="35" t="s">
        <v>83</v>
      </c>
      <c r="B98" s="59">
        <f>B96+B97</f>
        <v>0</v>
      </c>
      <c r="C98" s="60"/>
    </row>
    <row r="99" spans="1:3" ht="15.75" thickBot="1" x14ac:dyDescent="0.3">
      <c r="A99" s="35" t="s">
        <v>84</v>
      </c>
      <c r="B99" s="59">
        <f>C79-B98</f>
        <v>0</v>
      </c>
      <c r="C99" s="60"/>
    </row>
    <row r="100" spans="1:3" ht="15.75" thickBot="1" x14ac:dyDescent="0.3">
      <c r="A100" s="43" t="s">
        <v>85</v>
      </c>
      <c r="B100" s="44"/>
      <c r="C100" s="45"/>
    </row>
    <row r="101" spans="1:3" ht="15.75" thickBot="1" x14ac:dyDescent="0.3">
      <c r="A101" s="41" t="s">
        <v>86</v>
      </c>
      <c r="B101" s="61">
        <f>B99*12</f>
        <v>0</v>
      </c>
      <c r="C101" s="62"/>
    </row>
    <row r="102" spans="1:3" ht="44.25" x14ac:dyDescent="0.25">
      <c r="A102" s="42" t="s">
        <v>87</v>
      </c>
      <c r="B102" s="63" t="e">
        <f>CEILING(B68/B99+1,1)</f>
        <v>#DIV/0!</v>
      </c>
      <c r="C102" s="64"/>
    </row>
    <row r="103" spans="1:3" ht="45" thickBot="1" x14ac:dyDescent="0.3">
      <c r="A103" s="41" t="s">
        <v>88</v>
      </c>
      <c r="B103" s="57">
        <f>IF(B101=0,0,B99/C79)</f>
        <v>0</v>
      </c>
      <c r="C103" s="58"/>
    </row>
    <row r="104" spans="1:3" x14ac:dyDescent="0.25">
      <c r="A104" s="31"/>
      <c r="B104" s="31"/>
      <c r="C104" s="31"/>
    </row>
    <row r="105" spans="1:3" x14ac:dyDescent="0.25">
      <c r="A105" s="31"/>
      <c r="B105" s="31"/>
      <c r="C105" s="31"/>
    </row>
    <row r="106" spans="1:3" ht="15" customHeight="1" x14ac:dyDescent="0.25">
      <c r="A106" s="28" t="s">
        <v>47</v>
      </c>
      <c r="B106" s="28"/>
      <c r="C106" s="31"/>
    </row>
    <row r="107" spans="1:3" x14ac:dyDescent="0.25">
      <c r="A107" s="30" t="s">
        <v>48</v>
      </c>
      <c r="B107" s="29"/>
      <c r="C107" s="31"/>
    </row>
    <row r="108" spans="1:3" x14ac:dyDescent="0.25">
      <c r="A108" s="28" t="s">
        <v>49</v>
      </c>
      <c r="B108" s="28"/>
      <c r="C108" s="31"/>
    </row>
    <row r="109" spans="1:3" x14ac:dyDescent="0.25">
      <c r="A109" s="31"/>
      <c r="B109" s="31"/>
      <c r="C109" s="31"/>
    </row>
    <row r="110" spans="1:3" x14ac:dyDescent="0.25">
      <c r="A110" s="31"/>
      <c r="B110" s="31"/>
      <c r="C110" s="31"/>
    </row>
  </sheetData>
  <mergeCells count="66">
    <mergeCell ref="B14:C14"/>
    <mergeCell ref="A2:C2"/>
    <mergeCell ref="B3:C3"/>
    <mergeCell ref="A6:A7"/>
    <mergeCell ref="B6:C6"/>
    <mergeCell ref="B7:C7"/>
    <mergeCell ref="B8:C8"/>
    <mergeCell ref="B9:C9"/>
    <mergeCell ref="A10:C10"/>
    <mergeCell ref="B11:C11"/>
    <mergeCell ref="B12:C12"/>
    <mergeCell ref="B13:C13"/>
    <mergeCell ref="B37:C37"/>
    <mergeCell ref="B15:C15"/>
    <mergeCell ref="A16:C16"/>
    <mergeCell ref="B26:C26"/>
    <mergeCell ref="B27:C27"/>
    <mergeCell ref="B28:C28"/>
    <mergeCell ref="B31:C31"/>
    <mergeCell ref="B32:C32"/>
    <mergeCell ref="B33:C33"/>
    <mergeCell ref="B34:C34"/>
    <mergeCell ref="B35:C35"/>
    <mergeCell ref="B36:C36"/>
    <mergeCell ref="B60:C60"/>
    <mergeCell ref="B38:C38"/>
    <mergeCell ref="B39:C39"/>
    <mergeCell ref="B72:C72"/>
    <mergeCell ref="B61:C61"/>
    <mergeCell ref="B62:C62"/>
    <mergeCell ref="B63:C63"/>
    <mergeCell ref="B64:C64"/>
    <mergeCell ref="B65:C65"/>
    <mergeCell ref="B66:C66"/>
    <mergeCell ref="B67:C67"/>
    <mergeCell ref="B68:C68"/>
    <mergeCell ref="B70:C70"/>
    <mergeCell ref="B71:C71"/>
    <mergeCell ref="B84:C84"/>
    <mergeCell ref="B73:C73"/>
    <mergeCell ref="B74:C74"/>
    <mergeCell ref="B75:C75"/>
    <mergeCell ref="B76:C76"/>
    <mergeCell ref="B77:C77"/>
    <mergeCell ref="B78:C78"/>
    <mergeCell ref="B81:C81"/>
    <mergeCell ref="B82:C82"/>
    <mergeCell ref="B83:C83"/>
    <mergeCell ref="B96:C96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103:C103"/>
    <mergeCell ref="B97:C97"/>
    <mergeCell ref="B98:C98"/>
    <mergeCell ref="B99:C99"/>
    <mergeCell ref="B101:C101"/>
    <mergeCell ref="B102:C102"/>
  </mergeCells>
  <dataValidations count="1">
    <dataValidation type="whole" operator="greaterThan" allowBlank="1" showInputMessage="1" showErrorMessage="1" sqref="B36:B37 C36" xr:uid="{60C9208A-7662-4789-8387-CAC6B447FAFE}">
      <formula1>2015</formula1>
    </dataValidation>
  </dataValidations>
  <pageMargins left="0.51181102362204722" right="0.31496062992125984" top="0.35433070866141736" bottom="0.35433070866141736" header="0" footer="0"/>
  <pageSetup paperSize="9" scale="95" fitToHeight="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 sizeWithCells="1">
                  <from>
                    <xdr:col>1</xdr:col>
                    <xdr:colOff>95250</xdr:colOff>
                    <xdr:row>5</xdr:row>
                    <xdr:rowOff>28575</xdr:rowOff>
                  </from>
                  <to>
                    <xdr:col>3</xdr:col>
                    <xdr:colOff>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 sizeWithCells="1">
                  <from>
                    <xdr:col>1</xdr:col>
                    <xdr:colOff>95250</xdr:colOff>
                    <xdr:row>6</xdr:row>
                    <xdr:rowOff>19050</xdr:rowOff>
                  </from>
                  <to>
                    <xdr:col>2</xdr:col>
                    <xdr:colOff>1743075</xdr:colOff>
                    <xdr:row>6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прил17</vt:lpstr>
      <vt:lpstr>прил17!Область_печати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2023-08-08T06:16:18Z</dcterms:modified>
</cp:coreProperties>
</file>